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E8" i="1"/>
  <c r="E53" i="1" s="1"/>
  <c r="I6" i="1"/>
  <c r="F6" i="1"/>
  <c r="F4" i="1" s="1"/>
  <c r="F43" i="1" l="1"/>
  <c r="F56" i="1"/>
  <c r="E34" i="1"/>
  <c r="I34" i="1"/>
  <c r="H19" i="1"/>
  <c r="E54" i="1"/>
  <c r="I54" i="1"/>
  <c r="F54" i="1"/>
  <c r="E6" i="1"/>
  <c r="E4" i="1" s="1"/>
  <c r="E56" i="1" s="1"/>
  <c r="F53" i="1"/>
  <c r="G53" i="1"/>
  <c r="I4" i="1"/>
  <c r="G6" i="1"/>
  <c r="G4" i="1" s="1"/>
  <c r="G56" i="1" s="1"/>
  <c r="H6" i="1"/>
  <c r="H4" i="1" s="1"/>
  <c r="H56" i="1" s="1"/>
  <c r="I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<sst xmlns="http://schemas.openxmlformats.org/spreadsheetml/2006/main" count="83" uniqueCount="23">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</sst>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17 03 2017</v>
      </c>
      <c r="V1" s="18">
        <v>42811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578276</v>
      </c>
      <c r="F4" s="3">
        <f>F6+F19</f>
        <v>145947</v>
      </c>
      <c r="G4" s="3">
        <f>G6+G19</f>
        <v>14897965440.199999</v>
      </c>
      <c r="H4" s="3">
        <f>H6+H19</f>
        <v>120885900.19</v>
      </c>
      <c r="I4" s="3">
        <f>I6+I19</f>
        <v>12613442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232346</v>
      </c>
      <c r="F6" s="3">
        <f>F8+F14</f>
        <v>22391</v>
      </c>
      <c r="G6" s="3">
        <f>G8+G14</f>
        <v>13865029202.699999</v>
      </c>
      <c r="H6" s="3">
        <f>H8+H14</f>
        <v>81581969.099999994</v>
      </c>
      <c r="I6" s="3">
        <f>I8+I14</f>
        <v>1250676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147510</v>
      </c>
      <c r="F8" s="3">
        <f>SUM(F9:F12)</f>
        <v>5746</v>
      </c>
      <c r="G8" s="3">
        <f>SUM(G9:G12)</f>
        <v>9524727390.2999992</v>
      </c>
      <c r="H8" s="3">
        <f>SUM(H9:H12)</f>
        <v>0</v>
      </c>
      <c r="I8" s="3">
        <f>SUM(I9:I12)</f>
        <v>544838</v>
      </c>
    </row>
    <row r="9" spans="1:22" x14ac:dyDescent="0.25">
      <c r="A9" s="6"/>
      <c r="B9" s="7"/>
      <c r="C9" s="6" t="s">
        <v>9</v>
      </c>
      <c r="D9" s="6" t="s">
        <v>10</v>
      </c>
      <c r="E9" s="8">
        <v>40840</v>
      </c>
      <c r="F9" s="8">
        <v>65</v>
      </c>
      <c r="G9" s="8">
        <v>4210980004.8000002</v>
      </c>
      <c r="H9" s="8">
        <v>0</v>
      </c>
      <c r="I9" s="8">
        <v>73138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50</v>
      </c>
      <c r="F10" s="11">
        <v>0</v>
      </c>
      <c r="G10" s="11">
        <v>1899930</v>
      </c>
      <c r="H10" s="11">
        <v>0</v>
      </c>
      <c r="I10" s="11">
        <v>52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450</v>
      </c>
      <c r="F11" s="8">
        <v>210</v>
      </c>
      <c r="G11" s="8">
        <v>2076246</v>
      </c>
      <c r="H11" s="8">
        <v>0</v>
      </c>
      <c r="I11" s="8">
        <v>15010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106170</v>
      </c>
      <c r="F12" s="11">
        <v>5471</v>
      </c>
      <c r="G12" s="11">
        <v>5309771209.5</v>
      </c>
      <c r="H12" s="11">
        <v>0</v>
      </c>
      <c r="I12" s="11">
        <v>456638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84836</v>
      </c>
      <c r="F14" s="3">
        <f>SUM(F15:F17)</f>
        <v>16645</v>
      </c>
      <c r="G14" s="3">
        <f>SUM(G15:G17)</f>
        <v>4340301812.3999996</v>
      </c>
      <c r="H14" s="3">
        <f>SUM(H15:H17)</f>
        <v>81581969.099999994</v>
      </c>
      <c r="I14" s="3">
        <f>SUM(I15:I17)</f>
        <v>705838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56879</v>
      </c>
      <c r="F15" s="8">
        <v>4238</v>
      </c>
      <c r="G15" s="8">
        <v>2934277185.5999999</v>
      </c>
      <c r="H15" s="8">
        <v>59797536.100000001</v>
      </c>
      <c r="I15" s="8">
        <v>169632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222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27957</v>
      </c>
      <c r="F17" s="8">
        <v>12407</v>
      </c>
      <c r="G17" s="8">
        <v>1406024626.8</v>
      </c>
      <c r="H17" s="8">
        <v>21784433</v>
      </c>
      <c r="I17" s="8">
        <v>535984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345930</v>
      </c>
      <c r="F19" s="3">
        <f>F21+F27</f>
        <v>123556</v>
      </c>
      <c r="G19" s="3">
        <f>G21+G27</f>
        <v>1032936237.5</v>
      </c>
      <c r="H19" s="3">
        <f>H21+H27</f>
        <v>39303931.090000004</v>
      </c>
      <c r="I19" s="3">
        <f>I21+I27</f>
        <v>11362766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99</v>
      </c>
      <c r="F21" s="3">
        <f>SUM(F22:F25)</f>
        <v>0</v>
      </c>
      <c r="G21" s="3">
        <f>SUM(G22:G25)</f>
        <v>145820.20000000001</v>
      </c>
      <c r="H21" s="3">
        <f>SUM(H22:H25)</f>
        <v>0</v>
      </c>
      <c r="I21" s="3">
        <f>SUM(I22:I25)</f>
        <v>10461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89</v>
      </c>
      <c r="F22" s="11">
        <v>0</v>
      </c>
      <c r="G22" s="11">
        <v>75810.2</v>
      </c>
      <c r="H22" s="11">
        <v>0</v>
      </c>
      <c r="I22" s="11">
        <v>8674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145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10</v>
      </c>
      <c r="F25" s="8">
        <v>0</v>
      </c>
      <c r="G25" s="8">
        <v>70010</v>
      </c>
      <c r="H25" s="11">
        <v>0</v>
      </c>
      <c r="I25" s="8">
        <v>1642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345831</v>
      </c>
      <c r="F27" s="3">
        <f>SUM(F28:F30)</f>
        <v>123556</v>
      </c>
      <c r="G27" s="3">
        <f>SUM(G28:G30)</f>
        <v>1032790417.3</v>
      </c>
      <c r="H27" s="3">
        <f>SUM(H28:H30)</f>
        <v>39303931.090000004</v>
      </c>
      <c r="I27" s="3">
        <f>SUM(I28:I30)</f>
        <v>11352305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229632</v>
      </c>
      <c r="F28" s="11">
        <v>59720</v>
      </c>
      <c r="G28" s="11">
        <v>591863046.83000004</v>
      </c>
      <c r="H28" s="11">
        <v>24318934.949999999</v>
      </c>
      <c r="I28" s="11">
        <v>6996272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9381</v>
      </c>
      <c r="F29" s="8">
        <v>0</v>
      </c>
      <c r="G29" s="8">
        <v>44192770.759999998</v>
      </c>
      <c r="H29" s="8">
        <v>2789380.3</v>
      </c>
      <c r="I29" s="8">
        <v>128854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106818</v>
      </c>
      <c r="F30" s="11">
        <v>63836</v>
      </c>
      <c r="G30" s="11">
        <v>396734599.70999998</v>
      </c>
      <c r="H30" s="11">
        <v>12195615.84</v>
      </c>
      <c r="I30" s="11">
        <v>4227179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28</v>
      </c>
      <c r="F34" s="3">
        <f>F35+F38</f>
        <v>0</v>
      </c>
      <c r="G34" s="3">
        <f>G35+G38</f>
        <v>280000</v>
      </c>
      <c r="H34" s="3">
        <f>H35+H38</f>
        <v>7833.6605490000002</v>
      </c>
      <c r="I34" s="3">
        <f>I35+I38</f>
        <v>1648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28</v>
      </c>
      <c r="F38" s="3">
        <f>F39</f>
        <v>0</v>
      </c>
      <c r="G38" s="3">
        <f>G39</f>
        <v>280000</v>
      </c>
      <c r="H38" s="3">
        <f>H39</f>
        <v>7833.6605490000002</v>
      </c>
      <c r="I38" s="3">
        <f>I39</f>
        <v>1648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28</v>
      </c>
      <c r="F39" s="11">
        <v>0</v>
      </c>
      <c r="G39" s="11">
        <v>280000</v>
      </c>
      <c r="H39" s="11">
        <v>7833.6605490000002</v>
      </c>
      <c r="I39" s="11">
        <v>1648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36325</v>
      </c>
      <c r="F43" s="3">
        <f>F44+F48</f>
        <v>6577</v>
      </c>
      <c r="G43" s="3">
        <f>G44+G48</f>
        <v>451054151</v>
      </c>
      <c r="H43" s="3">
        <f>H44+H48</f>
        <v>522380</v>
      </c>
      <c r="I43" s="3">
        <f>I44+I48</f>
        <v>629930</v>
      </c>
    </row>
    <row r="44" spans="1:9" x14ac:dyDescent="0.25">
      <c r="A44" s="6"/>
      <c r="B44" s="2"/>
      <c r="C44" s="2" t="s">
        <v>8</v>
      </c>
      <c r="D44" s="2"/>
      <c r="E44" s="3">
        <f>E45+E46</f>
        <v>33582</v>
      </c>
      <c r="F44" s="3">
        <f>F45+F46</f>
        <v>4460</v>
      </c>
      <c r="G44" s="3">
        <f>G45+G46</f>
        <v>450529370</v>
      </c>
      <c r="H44" s="3">
        <f>H45+H46</f>
        <v>0</v>
      </c>
      <c r="I44" s="3">
        <f>I45+I46</f>
        <v>418692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33582</v>
      </c>
      <c r="F46" s="16">
        <v>4460</v>
      </c>
      <c r="G46" s="16">
        <v>450529370</v>
      </c>
      <c r="H46" s="16">
        <v>0</v>
      </c>
      <c r="I46" s="16">
        <v>418692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2743</v>
      </c>
      <c r="F48" s="3">
        <f>F49</f>
        <v>2117</v>
      </c>
      <c r="G48" s="3">
        <f>G49</f>
        <v>524781</v>
      </c>
      <c r="H48" s="3">
        <f>H49</f>
        <v>522380</v>
      </c>
      <c r="I48" s="3">
        <f>I49</f>
        <v>211238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2743</v>
      </c>
      <c r="F49" s="11">
        <v>2117</v>
      </c>
      <c r="G49" s="11">
        <v>524781</v>
      </c>
      <c r="H49" s="11">
        <v>522380</v>
      </c>
      <c r="I49" s="11">
        <v>211238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181191</v>
      </c>
      <c r="F53" s="3">
        <f>F8+F21+F35+F44</f>
        <v>10206</v>
      </c>
      <c r="G53" s="3">
        <f>G8+G21+G35+G44</f>
        <v>9975402580.5</v>
      </c>
      <c r="H53" s="3">
        <f>H8+H21+H35+H44</f>
        <v>0</v>
      </c>
      <c r="I53" s="3">
        <f>I8+I21+I35+I44</f>
        <v>973991</v>
      </c>
    </row>
    <row r="54" spans="1:9" x14ac:dyDescent="0.25">
      <c r="A54" s="2" t="s">
        <v>20</v>
      </c>
      <c r="B54" s="2"/>
      <c r="C54" s="2"/>
      <c r="D54" s="2"/>
      <c r="E54" s="3">
        <f>E14+E27+E38+E48</f>
        <v>433438</v>
      </c>
      <c r="F54" s="3">
        <f>F14+F27+F38+F48</f>
        <v>142318</v>
      </c>
      <c r="G54" s="3">
        <f>G14+G27+G38+G48</f>
        <v>5373897010.6999998</v>
      </c>
      <c r="H54" s="3">
        <f>H14+H27+H38+H48</f>
        <v>121416113.850549</v>
      </c>
      <c r="I54" s="3">
        <f>I14+I27+I38+I48</f>
        <v>12271029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614629</v>
      </c>
      <c r="F56" s="3">
        <f>F4+F34+F43</f>
        <v>152524</v>
      </c>
      <c r="G56" s="3">
        <f>G4+G34+G43</f>
        <v>15349299591.199999</v>
      </c>
      <c r="H56" s="3">
        <f>H4+H34+H43</f>
        <v>121416113.850549</v>
      </c>
      <c r="I56" s="3">
        <f>I4+I34+I43</f>
        <v>13245020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2017-03-20T07:21:45Z</dcterms:modified>
</cp:coreProperties>
</file>